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смета'!$A$1:$M$240</definedName>
  </definedNames>
  <calcPr fullCalcOnLoad="1" refMode="R1C1"/>
</workbook>
</file>

<file path=xl/sharedStrings.xml><?xml version="1.0" encoding="utf-8"?>
<sst xmlns="http://schemas.openxmlformats.org/spreadsheetml/2006/main" count="86" uniqueCount="44">
  <si>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</si>
  <si>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</si>
  <si>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</si>
  <si>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</si>
  <si>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</si>
  <si>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</si>
  <si>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</si>
  <si>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</si>
  <si>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</si>
  <si>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</si>
  <si>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</si>
  <si>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</si>
  <si>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</si>
  <si>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</si>
  <si>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</si>
  <si>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</si>
  <si>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</si>
  <si>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</si>
  <si>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</si>
  <si>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</si>
  <si>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</si>
  <si>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</si>
  <si>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</si>
  <si>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</si>
  <si>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</si>
  <si>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</si>
  <si>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</si>
  <si>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</si>
  <si>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</si>
  <si>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</si>
  <si>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</si>
  <si>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07</t>
  </si>
  <si>
    <t>05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</si>
  <si>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</si>
  <si>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</si>
  <si>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</si>
  <si>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</si>
  <si>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</si>
  <si>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</si>
  <si>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</si>
  <si>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</si>
  <si>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</si>
  <si>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1 квартал 2021г.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</si>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</sst>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2" fontId="14" fillId="0" borderId="11" xfId="65" applyNumberFormat="1" applyFont="1" applyBorder="1" applyAlignment="1">
      <alignment horizontal="righ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M13" sqref="M13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40</v>
      </c>
    </row>
    <row r="8" spans="1:11" ht="57" customHeight="1">
      <c r="A8" s="60" t="s">
        <v>1</v>
      </c>
      <c r="B8" s="60"/>
      <c r="C8" s="60"/>
      <c r="D8" s="60"/>
      <c r="E8" s="15" t="s">
        <v>2</v>
      </c>
      <c r="F8" s="15" t="s">
        <v>3</v>
      </c>
      <c r="G8" s="16" t="s">
        <v>4</v>
      </c>
      <c r="H8" s="16" t="s">
        <v>5</v>
      </c>
      <c r="I8" s="16" t="s">
        <v>33</v>
      </c>
      <c r="J8" s="38" t="s">
        <v>34</v>
      </c>
      <c r="K8" s="40" t="s">
        <v>35</v>
      </c>
    </row>
    <row r="9" spans="1:11" ht="12.75" customHeight="1">
      <c r="A9" s="61">
        <v>1</v>
      </c>
      <c r="B9" s="61"/>
      <c r="C9" s="61"/>
      <c r="D9" s="61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9" t="s">
        <v>14</v>
      </c>
      <c r="B10" s="59"/>
      <c r="C10" s="59"/>
      <c r="D10" s="59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7688800</v>
      </c>
      <c r="J10" s="43">
        <v>1930899.38</v>
      </c>
      <c r="K10" s="47">
        <f>I10-J10</f>
        <v>5757900.62</v>
      </c>
    </row>
    <row r="11" spans="1:11" ht="36" customHeight="1">
      <c r="A11" s="59" t="s">
        <v>19</v>
      </c>
      <c r="B11" s="59"/>
      <c r="C11" s="59"/>
      <c r="D11" s="59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2322013</v>
      </c>
      <c r="J11" s="44">
        <v>465438.91</v>
      </c>
      <c r="K11" s="47">
        <f aca="true" t="shared" si="0" ref="K11:K22">I11-J11</f>
        <v>1856574.09</v>
      </c>
    </row>
    <row r="12" spans="1:12" ht="15" customHeight="1">
      <c r="A12" s="56" t="s">
        <v>8</v>
      </c>
      <c r="B12" s="56"/>
      <c r="C12" s="56"/>
      <c r="D12" s="56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10010813</v>
      </c>
      <c r="J12" s="45">
        <f>SUBTOTAL(9,J10:J11)</f>
        <v>2396338.29</v>
      </c>
      <c r="K12" s="48">
        <f t="shared" si="0"/>
        <v>7614474.71</v>
      </c>
      <c r="L12" s="26"/>
    </row>
    <row r="13" spans="1:11" ht="36" customHeight="1">
      <c r="A13" s="59" t="s">
        <v>43</v>
      </c>
      <c r="B13" s="59"/>
      <c r="C13" s="59"/>
      <c r="D13" s="59"/>
      <c r="E13" s="20" t="s">
        <v>15</v>
      </c>
      <c r="F13" s="20" t="s">
        <v>16</v>
      </c>
      <c r="G13" s="20" t="s">
        <v>21</v>
      </c>
      <c r="H13" s="21" t="s">
        <v>22</v>
      </c>
      <c r="I13" s="21">
        <v>396800</v>
      </c>
      <c r="J13" s="43">
        <v>0</v>
      </c>
      <c r="K13" s="47">
        <f t="shared" si="0"/>
        <v>396800</v>
      </c>
    </row>
    <row r="14" spans="1:11" ht="36" customHeight="1">
      <c r="A14" s="59" t="s">
        <v>23</v>
      </c>
      <c r="B14" s="59"/>
      <c r="C14" s="59"/>
      <c r="D14" s="59"/>
      <c r="E14" s="20" t="s">
        <v>15</v>
      </c>
      <c r="F14" s="20" t="s">
        <v>16</v>
      </c>
      <c r="G14" s="20" t="s">
        <v>21</v>
      </c>
      <c r="H14" s="21" t="s">
        <v>24</v>
      </c>
      <c r="I14" s="21">
        <v>472900</v>
      </c>
      <c r="J14" s="43">
        <v>79000</v>
      </c>
      <c r="K14" s="47">
        <f t="shared" si="0"/>
        <v>393900</v>
      </c>
    </row>
    <row r="15" spans="1:11" ht="36" customHeight="1">
      <c r="A15" s="59" t="s">
        <v>25</v>
      </c>
      <c r="B15" s="59"/>
      <c r="C15" s="59"/>
      <c r="D15" s="59"/>
      <c r="E15" s="20" t="s">
        <v>15</v>
      </c>
      <c r="F15" s="20" t="s">
        <v>16</v>
      </c>
      <c r="G15" s="20" t="s">
        <v>21</v>
      </c>
      <c r="H15" s="21" t="s">
        <v>26</v>
      </c>
      <c r="I15" s="49">
        <v>4126900</v>
      </c>
      <c r="J15" s="43">
        <v>915232.71</v>
      </c>
      <c r="K15" s="47">
        <f t="shared" si="0"/>
        <v>3211667.29</v>
      </c>
    </row>
    <row r="16" spans="1:11" ht="36" customHeight="1">
      <c r="A16" s="59" t="s">
        <v>27</v>
      </c>
      <c r="B16" s="59"/>
      <c r="C16" s="59"/>
      <c r="D16" s="59"/>
      <c r="E16" s="20" t="s">
        <v>15</v>
      </c>
      <c r="F16" s="20" t="s">
        <v>16</v>
      </c>
      <c r="G16" s="20" t="s">
        <v>21</v>
      </c>
      <c r="H16" s="21" t="s">
        <v>28</v>
      </c>
      <c r="I16" s="21">
        <v>2800</v>
      </c>
      <c r="J16" s="43">
        <v>763</v>
      </c>
      <c r="K16" s="47">
        <f t="shared" si="0"/>
        <v>2037</v>
      </c>
    </row>
    <row r="17" spans="1:11" ht="36" customHeight="1">
      <c r="A17" s="59" t="s">
        <v>29</v>
      </c>
      <c r="B17" s="59"/>
      <c r="C17" s="59"/>
      <c r="D17" s="59"/>
      <c r="E17" s="20" t="s">
        <v>15</v>
      </c>
      <c r="F17" s="20" t="s">
        <v>16</v>
      </c>
      <c r="G17" s="20" t="s">
        <v>21</v>
      </c>
      <c r="H17" s="21" t="s">
        <v>30</v>
      </c>
      <c r="I17" s="21">
        <v>6300</v>
      </c>
      <c r="J17" s="43">
        <v>1566</v>
      </c>
      <c r="K17" s="47">
        <f t="shared" si="0"/>
        <v>4734</v>
      </c>
    </row>
    <row r="18" spans="1:12" ht="15" customHeight="1">
      <c r="A18" s="56" t="s">
        <v>8</v>
      </c>
      <c r="B18" s="56"/>
      <c r="C18" s="56"/>
      <c r="D18" s="56"/>
      <c r="E18" s="24" t="s">
        <v>15</v>
      </c>
      <c r="F18" s="24" t="s">
        <v>16</v>
      </c>
      <c r="G18" s="24" t="s">
        <v>21</v>
      </c>
      <c r="H18" s="25" t="s">
        <v>9</v>
      </c>
      <c r="I18" s="50">
        <f>I13+I14+I15+I16+I17</f>
        <v>5005700</v>
      </c>
      <c r="J18" s="50">
        <f>J13+J14+J15+J16+J17</f>
        <v>996561.71</v>
      </c>
      <c r="K18" s="62">
        <f>K13+K14+K15+K16+K17</f>
        <v>4009138.29</v>
      </c>
      <c r="L18" s="26"/>
    </row>
    <row r="19" spans="1:11" ht="36" customHeight="1">
      <c r="A19" s="59" t="s">
        <v>25</v>
      </c>
      <c r="B19" s="59"/>
      <c r="C19" s="59"/>
      <c r="D19" s="59"/>
      <c r="E19" s="22" t="s">
        <v>31</v>
      </c>
      <c r="F19" s="22" t="s">
        <v>32</v>
      </c>
      <c r="G19" s="22">
        <v>2330190019</v>
      </c>
      <c r="H19" s="23" t="s">
        <v>26</v>
      </c>
      <c r="I19" s="23">
        <v>71300</v>
      </c>
      <c r="J19" s="44">
        <v>0</v>
      </c>
      <c r="K19" s="47">
        <f t="shared" si="0"/>
        <v>71300</v>
      </c>
    </row>
    <row r="20" spans="1:12" ht="15" customHeight="1">
      <c r="A20" s="56" t="s">
        <v>8</v>
      </c>
      <c r="B20" s="56"/>
      <c r="C20" s="56"/>
      <c r="D20" s="56"/>
      <c r="E20" s="24" t="s">
        <v>31</v>
      </c>
      <c r="F20" s="24" t="s">
        <v>32</v>
      </c>
      <c r="G20" s="24">
        <v>2330190019</v>
      </c>
      <c r="H20" s="25" t="s">
        <v>9</v>
      </c>
      <c r="I20" s="25">
        <f>I19</f>
        <v>71300</v>
      </c>
      <c r="J20" s="45">
        <f>SUBTOTAL(9,J19:J19)</f>
        <v>0</v>
      </c>
      <c r="K20" s="47">
        <f t="shared" si="0"/>
        <v>71300</v>
      </c>
      <c r="L20" s="26"/>
    </row>
    <row r="21" spans="1:11" ht="36" customHeight="1">
      <c r="A21" s="59" t="s">
        <v>41</v>
      </c>
      <c r="B21" s="59"/>
      <c r="C21" s="59"/>
      <c r="D21" s="59"/>
      <c r="E21" s="22" t="s">
        <v>31</v>
      </c>
      <c r="F21" s="22" t="s">
        <v>32</v>
      </c>
      <c r="G21" s="22">
        <v>2330192040</v>
      </c>
      <c r="H21" s="23">
        <v>244</v>
      </c>
      <c r="I21" s="23">
        <v>0</v>
      </c>
      <c r="J21" s="44">
        <v>0</v>
      </c>
      <c r="K21" s="47">
        <f t="shared" si="0"/>
        <v>0</v>
      </c>
    </row>
    <row r="22" spans="1:12" ht="15" customHeight="1">
      <c r="A22" s="56" t="s">
        <v>8</v>
      </c>
      <c r="B22" s="56"/>
      <c r="C22" s="56"/>
      <c r="D22" s="56"/>
      <c r="E22" s="55" t="s">
        <v>31</v>
      </c>
      <c r="F22" s="55" t="s">
        <v>32</v>
      </c>
      <c r="G22" s="24">
        <v>2330192040</v>
      </c>
      <c r="H22" s="25" t="s">
        <v>9</v>
      </c>
      <c r="I22" s="25">
        <f>I21</f>
        <v>0</v>
      </c>
      <c r="J22" s="45">
        <v>0</v>
      </c>
      <c r="K22" s="48">
        <f t="shared" si="0"/>
        <v>0</v>
      </c>
      <c r="L22" s="26"/>
    </row>
    <row r="23" spans="1:12" ht="17.25" customHeight="1">
      <c r="A23" s="56" t="s">
        <v>10</v>
      </c>
      <c r="B23" s="56" t="s">
        <v>11</v>
      </c>
      <c r="C23" s="56" t="s">
        <v>11</v>
      </c>
      <c r="D23" s="56" t="s">
        <v>11</v>
      </c>
      <c r="E23" s="27" t="s">
        <v>12</v>
      </c>
      <c r="F23" s="27" t="s">
        <v>12</v>
      </c>
      <c r="G23" s="28" t="s">
        <v>13</v>
      </c>
      <c r="H23" s="27" t="s">
        <v>9</v>
      </c>
      <c r="I23" s="54">
        <f>I12+I18+I22+I19</f>
        <v>15087813</v>
      </c>
      <c r="J23" s="46">
        <f>J12+J18+J20+J22</f>
        <v>3392900</v>
      </c>
      <c r="K23" s="48">
        <f>I23-J23</f>
        <v>11694913</v>
      </c>
      <c r="L23" s="29"/>
    </row>
    <row r="24" spans="1:12" ht="15.75" customHeight="1">
      <c r="A24" s="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/>
    </row>
    <row r="25" spans="1:12" ht="15" customHeight="1">
      <c r="A25"/>
      <c r="B25"/>
      <c r="C25"/>
      <c r="D25" s="51" t="s">
        <v>36</v>
      </c>
      <c r="E25" s="51"/>
      <c r="F25" s="51"/>
      <c r="G25" s="51" t="s">
        <v>39</v>
      </c>
      <c r="H25" s="51"/>
      <c r="I25"/>
      <c r="J25"/>
      <c r="K25"/>
      <c r="L25" s="26"/>
    </row>
    <row r="26" spans="1:12" ht="15" customHeight="1">
      <c r="A26" s="30"/>
      <c r="B26" s="7"/>
      <c r="C26" s="7"/>
      <c r="D26" s="52"/>
      <c r="E26" s="52"/>
      <c r="F26" s="32"/>
      <c r="G26" s="32"/>
      <c r="H26" s="51"/>
      <c r="I26"/>
      <c r="J26"/>
      <c r="K26"/>
      <c r="L26" s="26"/>
    </row>
    <row r="27" spans="1:12" ht="12.75" customHeight="1">
      <c r="A27" s="31"/>
      <c r="B27" s="31"/>
      <c r="C27" s="31"/>
      <c r="D27" s="32" t="s">
        <v>37</v>
      </c>
      <c r="E27" s="32"/>
      <c r="F27" s="53"/>
      <c r="G27" s="51" t="s">
        <v>38</v>
      </c>
      <c r="H27" s="51"/>
      <c r="I27"/>
      <c r="J27"/>
      <c r="K27"/>
      <c r="L27" s="26"/>
    </row>
    <row r="28" spans="1:12" ht="12.75" customHeight="1">
      <c r="A28" s="31"/>
      <c r="B28" s="37"/>
      <c r="C28" s="37"/>
      <c r="D28" s="32"/>
      <c r="E28" s="32"/>
      <c r="F28" s="53"/>
      <c r="G28" s="51"/>
      <c r="H28" s="51"/>
      <c r="I28"/>
      <c r="J28"/>
      <c r="K28"/>
      <c r="L28" s="26"/>
    </row>
    <row r="29" spans="1:12" ht="12.75" customHeight="1">
      <c r="A29" s="31"/>
      <c r="B29" s="31"/>
      <c r="C29" s="31"/>
      <c r="D29" s="31"/>
      <c r="E29" s="31"/>
      <c r="F29" s="19"/>
      <c r="G29"/>
      <c r="H29"/>
      <c r="I29"/>
      <c r="J29"/>
      <c r="K29"/>
      <c r="L29" s="26"/>
    </row>
    <row r="30" spans="1:12" ht="12.75" customHeight="1">
      <c r="A30" s="3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2.75" customHeight="1">
      <c r="A31" s="3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 customHeight="1">
      <c r="A32" s="33"/>
      <c r="B32" s="26"/>
      <c r="C32" s="26"/>
      <c r="D32" s="26"/>
      <c r="E32" s="26"/>
      <c r="F32" s="34"/>
      <c r="G32" s="26"/>
      <c r="H32" s="26"/>
      <c r="I32" s="26"/>
      <c r="J32" s="26"/>
      <c r="K32" s="26"/>
      <c r="L32" s="26"/>
    </row>
    <row r="33" spans="1:12" ht="22.5" customHeight="1">
      <c r="A33" s="57"/>
      <c r="B33" s="57"/>
      <c r="C33" s="57"/>
      <c r="D33" s="57"/>
      <c r="E33" s="35"/>
      <c r="F33" s="35"/>
      <c r="G33" s="36"/>
      <c r="H33" s="35"/>
      <c r="I33" s="35"/>
      <c r="J33" s="33"/>
      <c r="K33" s="26"/>
      <c r="L33" s="26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73.5" customHeight="1"/>
    <row r="41" ht="22.5" customHeight="1"/>
    <row r="42" ht="15" customHeight="1"/>
    <row r="43" ht="36" customHeight="1"/>
    <row r="44" ht="39.75" customHeight="1"/>
    <row r="45" ht="27.75" customHeight="1"/>
    <row r="46" ht="121.5" customHeight="1"/>
    <row r="47" ht="39.75" customHeight="1"/>
    <row r="48" ht="27.75" customHeight="1"/>
    <row r="49" ht="21.75" customHeight="1"/>
    <row r="50" ht="30" customHeight="1"/>
    <row r="51" ht="15" customHeight="1"/>
    <row r="52" ht="26.25" customHeight="1"/>
    <row r="53" ht="15" customHeight="1"/>
    <row r="54" ht="15" customHeight="1"/>
    <row r="55" ht="15" customHeight="1"/>
    <row r="56" ht="39.75" customHeight="1"/>
    <row r="57" ht="43.5" customHeight="1"/>
    <row r="58" ht="27.75" customHeight="1"/>
    <row r="59" ht="28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8" customHeight="1"/>
    <row r="83" ht="18" customHeight="1"/>
    <row r="84" ht="15" customHeight="1"/>
    <row r="85" ht="15" customHeight="1"/>
    <row r="86" ht="15" customHeight="1"/>
    <row r="87" ht="15" customHeight="1"/>
    <row r="88" ht="22.5" customHeight="1"/>
    <row r="89" ht="15" customHeight="1"/>
    <row r="90" ht="22.5" customHeight="1"/>
    <row r="91" ht="15" customHeight="1"/>
    <row r="92" ht="15" customHeight="1"/>
    <row r="93" ht="18" customHeight="1"/>
  </sheetData>
  <sheetProtection selectLockedCells="1" selectUnlockedCells="1"/>
  <mergeCells count="18">
    <mergeCell ref="A16:D16"/>
    <mergeCell ref="A17:D17"/>
    <mergeCell ref="A8:D8"/>
    <mergeCell ref="A9:D9"/>
    <mergeCell ref="A10:D10"/>
    <mergeCell ref="A11:D11"/>
    <mergeCell ref="A12:D12"/>
    <mergeCell ref="A13:D13"/>
    <mergeCell ref="A23:D23"/>
    <mergeCell ref="A33:D33"/>
    <mergeCell ref="A4:J4"/>
    <mergeCell ref="A18:D18"/>
    <mergeCell ref="A19:D19"/>
    <mergeCell ref="A20:D20"/>
    <mergeCell ref="A21:D21"/>
    <mergeCell ref="A22:D22"/>
    <mergeCell ref="A14:D14"/>
    <mergeCell ref="A15:D15"/>
  </mergeCells>
  <conditionalFormatting sqref="J10 J39:J67 J69:J73 J75:J81 J83:J87 J89:J95 J97:J109 J112:J118 J120:J222 J224:J290 J21 J19 J24:J27 J13:J17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RKN513-11</cp:lastModifiedBy>
  <dcterms:modified xsi:type="dcterms:W3CDTF">2023-02-03T09:58:34Z</dcterms:modified>
  <cp:category/>
  <cp:version/>
  <cp:contentType/>
  <cp:contentStatus/>
</cp:coreProperties>
</file>