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бюджетная смета" sheetId="1" r:id="rId1"/>
  </sheets>
  <definedNames>
    <definedName name="_xlnm.Print_Area" localSheetId="0">'бюджетная смета'!$A$1:$M$245</definedName>
  </definedNames>
  <calcPr fullCalcOnLoad="1" refMode="R1C1"/>
</workbook>
</file>

<file path=xl/sharedStrings.xml><?xml version="1.0" encoding="utf-8"?>
<sst xmlns="http://schemas.openxmlformats.org/spreadsheetml/2006/main" count="111" uniqueCount="52">
  <si>
    <t xml:space="preserve"> </t>
  </si>
  <si>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</si>
  <si>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</si>
  <si>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</si>
  <si>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</si>
  <si>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</si>
  <si>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6</t>
  </si>
  <si>
    <t>7</t>
  </si>
  <si>
    <t>ИТОГО РАСХОДОВ ПО ЦСР</t>
  </si>
  <si>
    <t>000</t>
  </si>
  <si>
    <t>ИТОГО РАСХОДОВ</t>
  </si>
  <si>
    <t>ИТОГО</t>
  </si>
  <si>
    <t>00</t>
  </si>
  <si>
    <t>0000000000</t>
  </si>
  <si>
    <t>Фонд оплаты труда государственных (муниципальных) органов</t>
  </si>
  <si>
    <t>04</t>
  </si>
  <si>
    <t>01</t>
  </si>
  <si>
    <t>2330190012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</si>
  <si>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</si>
  <si>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</si>
  <si>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</si>
  <si>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 персоналу, за исключением фонда оплаты труда</t>
  </si>
  <si>
    <t>2330190019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</si>
  <si>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</si>
  <si>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</si>
  <si>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</si>
  <si>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имущества</t>
  </si>
  <si>
    <t>243</t>
  </si>
  <si>
    <t>Прочая закупка товаров, работ и услуг для государственных нужд</t>
  </si>
  <si>
    <t>244</t>
  </si>
  <si>
    <t>Иные выплаты населению</t>
  </si>
  <si>
    <t>360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</si>
  <si>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</si>
  <si>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</si>
  <si>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</si>
  <si>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</si>
  <si>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</si>
  <si>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</si>
  <si>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07</t>
  </si>
  <si>
    <t>05</t>
  </si>
  <si>
    <t>Прочие выплаты</t>
  </si>
  <si>
    <t>2330193987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</si>
  <si>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</si>
  <si>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</si>
  <si>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</si>
  <si>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Руководитель</t>
  </si>
  <si>
    <t>Главный бухгалтер</t>
  </si>
  <si>
    <t>О.М. Калиновская</t>
  </si>
  <si>
    <t>Д.В. Кузин</t>
  </si>
  <si>
    <t>руб.</t>
  </si>
  <si>
    <t>Прочая закупка товаров, работ и услуг</t>
  </si>
  <si>
    <t>Отчет Управления Роскомнадзора по Брянской области об исполнении федерального бюджета за 2019г.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</si>
</sst>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\$#,##0\ ;&quot;($&quot;#,##0\)"/>
    <numFmt numFmtId="173" formatCode="_-* #,##0.00&quot;р.&quot;_-;\-* #,##0.00&quot;р.&quot;_-;_-* \-??&quot;р.&quot;_-;_-@_-"/>
    <numFmt numFmtId="174" formatCode="0.0000"/>
    <numFmt numFmtId="175" formatCode="0.000"/>
    <numFmt numFmtId="176" formatCode="0.0"/>
  </numFmts>
  <fonts count="5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Arial Cyr"/>
      <family val="2"/>
    </font>
    <font>
      <sz val="10"/>
      <color indexed="24"/>
      <name val="Arial"/>
      <family val="2"/>
    </font>
    <font>
      <sz val="11"/>
      <color indexed="8"/>
      <name val="Courier New"/>
      <family val="3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0"/>
      <name val="Courier New"/>
      <family val="3"/>
    </font>
    <font>
      <sz val="11"/>
      <name val="Courier New"/>
      <family val="3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Courier New"/>
      <family val="3"/>
    </font>
    <font>
      <sz val="9"/>
      <color indexed="8"/>
      <name val="Times New Roman"/>
      <family val="1"/>
    </font>
    <font>
      <sz val="11"/>
      <color indexed="30"/>
      <name val="Courier New"/>
      <family val="3"/>
    </font>
    <font>
      <sz val="10"/>
      <color indexed="8"/>
      <name val="Times New Roman"/>
      <family val="1"/>
    </font>
    <font>
      <b/>
      <sz val="8"/>
      <name val="Courier New"/>
      <family val="3"/>
    </font>
    <font>
      <b/>
      <sz val="10"/>
      <color indexed="8"/>
      <name val="Times New Roman"/>
      <family val="1"/>
    </font>
    <font>
      <sz val="11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0" fillId="0" borderId="0" applyFill="0" applyBorder="0" applyAlignment="0" applyProtection="0"/>
    <xf numFmtId="2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ill="0" applyBorder="0" applyAlignment="0" applyProtection="0"/>
    <xf numFmtId="0" fontId="0" fillId="0" borderId="1" applyNumberFormat="0" applyFill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65" applyFont="1" applyAlignment="1">
      <alignment/>
      <protection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65" applyFont="1">
      <alignment/>
      <protection/>
    </xf>
    <xf numFmtId="0" fontId="12" fillId="0" borderId="0" xfId="65" applyFont="1">
      <alignment/>
      <protection/>
    </xf>
    <xf numFmtId="0" fontId="12" fillId="0" borderId="0" xfId="65" applyFont="1" applyBorder="1" applyAlignment="1" applyProtection="1">
      <alignment horizontal="left"/>
      <protection/>
    </xf>
    <xf numFmtId="0" fontId="13" fillId="0" borderId="0" xfId="65" applyFont="1">
      <alignment/>
      <protection/>
    </xf>
    <xf numFmtId="0" fontId="11" fillId="0" borderId="0" xfId="65" applyFont="1" applyBorder="1">
      <alignment/>
      <protection/>
    </xf>
    <xf numFmtId="0" fontId="12" fillId="0" borderId="0" xfId="65" applyFont="1" applyBorder="1" applyAlignment="1" applyProtection="1">
      <alignment horizontal="center"/>
      <protection/>
    </xf>
    <xf numFmtId="0" fontId="11" fillId="0" borderId="0" xfId="65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left"/>
    </xf>
    <xf numFmtId="0" fontId="12" fillId="0" borderId="11" xfId="65" applyFont="1" applyBorder="1" applyAlignment="1">
      <alignment horizontal="center" vertical="center"/>
      <protection/>
    </xf>
    <xf numFmtId="0" fontId="12" fillId="0" borderId="11" xfId="65" applyFont="1" applyBorder="1" applyAlignment="1">
      <alignment horizontal="center" vertical="center" wrapText="1"/>
      <protection/>
    </xf>
    <xf numFmtId="49" fontId="11" fillId="0" borderId="11" xfId="65" applyNumberFormat="1" applyFont="1" applyBorder="1" applyAlignment="1">
      <alignment horizontal="center"/>
      <protection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33" borderId="11" xfId="65" applyFont="1" applyFill="1" applyBorder="1" applyAlignment="1">
      <alignment horizontal="center" wrapText="1" shrinkToFit="1"/>
      <protection/>
    </xf>
    <xf numFmtId="0" fontId="18" fillId="33" borderId="11" xfId="65" applyFont="1" applyFill="1" applyBorder="1" applyAlignment="1">
      <alignment horizontal="center" wrapText="1" shrinkToFit="1"/>
      <protection/>
    </xf>
    <xf numFmtId="0" fontId="7" fillId="33" borderId="11" xfId="65" applyFont="1" applyFill="1" applyBorder="1" applyAlignment="1">
      <alignment horizontal="center" wrapText="1"/>
      <protection/>
    </xf>
    <xf numFmtId="0" fontId="18" fillId="33" borderId="11" xfId="65" applyFont="1" applyFill="1" applyBorder="1" applyAlignment="1">
      <alignment horizontal="center" wrapText="1"/>
      <protection/>
    </xf>
    <xf numFmtId="0" fontId="14" fillId="33" borderId="11" xfId="65" applyFont="1" applyFill="1" applyBorder="1" applyAlignment="1">
      <alignment horizontal="center" vertical="center" wrapText="1"/>
      <protection/>
    </xf>
    <xf numFmtId="0" fontId="14" fillId="0" borderId="11" xfId="65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0" fontId="14" fillId="0" borderId="11" xfId="65" applyFont="1" applyBorder="1" applyAlignment="1">
      <alignment horizontal="center" wrapText="1"/>
      <protection/>
    </xf>
    <xf numFmtId="0" fontId="14" fillId="0" borderId="11" xfId="65" applyFont="1" applyFill="1" applyBorder="1" applyAlignment="1">
      <alignment horizontal="center" wrapText="1"/>
      <protection/>
    </xf>
    <xf numFmtId="0" fontId="6" fillId="33" borderId="0" xfId="0" applyFont="1" applyFill="1" applyBorder="1" applyAlignment="1">
      <alignment horizontal="left" vertical="center"/>
    </xf>
    <xf numFmtId="0" fontId="12" fillId="0" borderId="0" xfId="65" applyFont="1" applyBorder="1" applyAlignment="1">
      <alignment horizontal="left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0" fillId="0" borderId="0" xfId="65" applyFont="1" applyBorder="1" applyAlignment="1">
      <alignment horizontal="center" vertical="center" wrapText="1"/>
      <protection/>
    </xf>
    <xf numFmtId="0" fontId="10" fillId="33" borderId="0" xfId="65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/>
    </xf>
    <xf numFmtId="0" fontId="12" fillId="0" borderId="12" xfId="65" applyFont="1" applyBorder="1" applyAlignment="1" applyProtection="1">
      <alignment horizontal="center" vertical="center" wrapText="1"/>
      <protection/>
    </xf>
    <xf numFmtId="49" fontId="11" fillId="0" borderId="12" xfId="65" applyNumberFormat="1" applyFont="1" applyBorder="1" applyAlignment="1">
      <alignment horizontal="center"/>
      <protection/>
    </xf>
    <xf numFmtId="0" fontId="9" fillId="0" borderId="13" xfId="0" applyFont="1" applyBorder="1" applyAlignment="1">
      <alignment wrapText="1"/>
    </xf>
    <xf numFmtId="0" fontId="6" fillId="0" borderId="13" xfId="0" applyFont="1" applyBorder="1" applyAlignment="1">
      <alignment/>
    </xf>
    <xf numFmtId="0" fontId="9" fillId="0" borderId="0" xfId="0" applyFont="1" applyAlignment="1">
      <alignment horizontal="right"/>
    </xf>
    <xf numFmtId="2" fontId="18" fillId="0" borderId="12" xfId="0" applyNumberFormat="1" applyFont="1" applyBorder="1" applyAlignment="1">
      <alignment horizontal="center" wrapText="1" shrinkToFit="1"/>
    </xf>
    <xf numFmtId="2" fontId="18" fillId="0" borderId="12" xfId="0" applyNumberFormat="1" applyFont="1" applyBorder="1" applyAlignment="1">
      <alignment horizontal="center" wrapText="1"/>
    </xf>
    <xf numFmtId="2" fontId="14" fillId="0" borderId="12" xfId="0" applyNumberFormat="1" applyFont="1" applyBorder="1" applyAlignment="1">
      <alignment horizontal="center"/>
    </xf>
    <xf numFmtId="2" fontId="14" fillId="33" borderId="12" xfId="0" applyNumberFormat="1" applyFont="1" applyFill="1" applyBorder="1" applyAlignment="1">
      <alignment horizontal="center" wrapText="1"/>
    </xf>
    <xf numFmtId="2" fontId="18" fillId="0" borderId="13" xfId="0" applyNumberFormat="1" applyFont="1" applyBorder="1" applyAlignment="1">
      <alignment/>
    </xf>
    <xf numFmtId="2" fontId="20" fillId="0" borderId="13" xfId="0" applyNumberFormat="1" applyFont="1" applyBorder="1" applyAlignment="1">
      <alignment/>
    </xf>
    <xf numFmtId="2" fontId="18" fillId="33" borderId="11" xfId="65" applyNumberFormat="1" applyFont="1" applyFill="1" applyBorder="1" applyAlignment="1">
      <alignment horizontal="center" wrapText="1" shrinkToFit="1"/>
      <protection/>
    </xf>
    <xf numFmtId="2" fontId="14" fillId="0" borderId="11" xfId="65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12" fillId="0" borderId="0" xfId="65" applyFont="1" applyBorder="1">
      <alignment/>
      <protection/>
    </xf>
    <xf numFmtId="0" fontId="21" fillId="0" borderId="0" xfId="0" applyFont="1" applyAlignment="1">
      <alignment/>
    </xf>
    <xf numFmtId="2" fontId="14" fillId="0" borderId="11" xfId="65" applyNumberFormat="1" applyFont="1" applyBorder="1" applyAlignment="1">
      <alignment horizontal="center" wrapText="1"/>
      <protection/>
    </xf>
    <xf numFmtId="2" fontId="18" fillId="33" borderId="11" xfId="65" applyNumberFormat="1" applyFont="1" applyFill="1" applyBorder="1" applyAlignment="1">
      <alignment horizontal="center" wrapText="1"/>
      <protection/>
    </xf>
    <xf numFmtId="49" fontId="7" fillId="33" borderId="11" xfId="65" applyNumberFormat="1" applyFont="1" applyFill="1" applyBorder="1" applyAlignment="1">
      <alignment horizontal="center" wrapText="1"/>
      <protection/>
    </xf>
    <xf numFmtId="49" fontId="14" fillId="33" borderId="11" xfId="65" applyNumberFormat="1" applyFont="1" applyFill="1" applyBorder="1" applyAlignment="1">
      <alignment horizontal="center" vertical="center" wrapText="1"/>
      <protection/>
    </xf>
    <xf numFmtId="49" fontId="16" fillId="33" borderId="11" xfId="0" applyNumberFormat="1" applyFont="1" applyFill="1" applyBorder="1" applyAlignment="1">
      <alignment horizontal="left" vertical="center" wrapText="1"/>
    </xf>
    <xf numFmtId="0" fontId="14" fillId="33" borderId="11" xfId="65" applyFont="1" applyFill="1" applyBorder="1" applyAlignment="1">
      <alignment horizontal="left" vertical="center" wrapText="1"/>
      <protection/>
    </xf>
    <xf numFmtId="0" fontId="19" fillId="0" borderId="0" xfId="65" applyFont="1" applyBorder="1" applyAlignment="1">
      <alignment horizontal="left" vertical="center" wrapText="1"/>
      <protection/>
    </xf>
    <xf numFmtId="0" fontId="13" fillId="0" borderId="0" xfId="65" applyFont="1" applyBorder="1" applyAlignment="1" applyProtection="1">
      <alignment horizontal="center"/>
      <protection/>
    </xf>
    <xf numFmtId="0" fontId="12" fillId="0" borderId="11" xfId="65" applyFont="1" applyBorder="1" applyAlignment="1">
      <alignment horizontal="center" vertical="center"/>
      <protection/>
    </xf>
    <xf numFmtId="49" fontId="11" fillId="0" borderId="11" xfId="65" applyNumberFormat="1" applyFont="1" applyBorder="1" applyAlignment="1">
      <alignment horizontal="center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_main2" xfId="34"/>
    <cellStyle name="Currency0" xfId="35"/>
    <cellStyle name="Date" xfId="36"/>
    <cellStyle name="Fixed" xfId="37"/>
    <cellStyle name="Heading 1" xfId="38"/>
    <cellStyle name="Heading 2" xfId="39"/>
    <cellStyle name="Normal_main2" xfId="40"/>
    <cellStyle name="Percent_main2" xfId="41"/>
    <cellStyle name="Total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2 2" xfId="63"/>
    <cellStyle name="Обычный 3" xfId="64"/>
    <cellStyle name="Обычный_СМЕТА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dxfs count="2">
    <dxf>
      <font>
        <b val="0"/>
        <sz val="11"/>
        <color indexed="10"/>
      </font>
    </dxf>
    <dxf>
      <font>
        <b val="0"/>
        <sz val="11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9">
      <selection activeCell="K28" sqref="K28"/>
    </sheetView>
  </sheetViews>
  <sheetFormatPr defaultColWidth="9.00390625" defaultRowHeight="15"/>
  <cols>
    <col min="1" max="3" width="9.00390625" style="1" customWidth="1"/>
    <col min="4" max="4" width="14.28125" style="1" customWidth="1"/>
    <col min="5" max="5" width="11.57421875" style="1" customWidth="1"/>
    <col min="6" max="6" width="13.140625" style="1" customWidth="1"/>
    <col min="7" max="7" width="15.57421875" style="1" customWidth="1"/>
    <col min="8" max="8" width="13.8515625" style="1" customWidth="1"/>
    <col min="9" max="9" width="20.57421875" style="1" customWidth="1"/>
    <col min="10" max="10" width="14.28125" style="1" customWidth="1"/>
    <col min="11" max="11" width="17.140625" style="1" customWidth="1"/>
    <col min="12" max="12" width="14.28125" style="1" customWidth="1"/>
    <col min="13" max="252" width="9.00390625" style="1" customWidth="1"/>
    <col min="253" max="253" width="2.7109375" style="1" customWidth="1"/>
    <col min="254" max="16384" width="9.00390625" style="1" customWidth="1"/>
  </cols>
  <sheetData>
    <row r="1" spans="1:14" ht="14.25" customHeight="1">
      <c r="A1" s="2"/>
      <c r="B1" s="2"/>
      <c r="C1" s="2"/>
      <c r="D1" s="2"/>
      <c r="E1" s="2"/>
      <c r="F1" s="3"/>
      <c r="G1" s="4"/>
      <c r="H1" s="2"/>
      <c r="I1" s="2"/>
      <c r="J1" s="4"/>
      <c r="K1" s="6"/>
      <c r="L1" s="6"/>
      <c r="M1" s="7"/>
      <c r="N1" s="7"/>
    </row>
    <row r="2" spans="1:14" ht="12.75" customHeight="1">
      <c r="A2" s="8"/>
      <c r="B2" s="8"/>
      <c r="C2" s="9"/>
      <c r="D2" s="9"/>
      <c r="E2" s="9"/>
      <c r="F2" s="9"/>
      <c r="G2" s="9"/>
      <c r="H2" s="10"/>
      <c r="I2" s="10"/>
      <c r="J2" s="8"/>
      <c r="K2" s="7"/>
      <c r="L2" s="7"/>
      <c r="M2" s="11"/>
      <c r="N2" s="7"/>
    </row>
    <row r="3" spans="1:13" ht="6" customHeight="1">
      <c r="A3" s="8"/>
      <c r="B3" s="12"/>
      <c r="C3" s="12"/>
      <c r="D3" s="12"/>
      <c r="E3" s="12"/>
      <c r="F3" s="12"/>
      <c r="G3" s="12"/>
      <c r="H3" s="12"/>
      <c r="I3" s="12"/>
      <c r="J3" s="10"/>
      <c r="K3" s="7"/>
      <c r="L3" s="13"/>
      <c r="M3" s="7"/>
    </row>
    <row r="4" spans="1:14" ht="17.25" customHeight="1">
      <c r="A4" s="61" t="s">
        <v>51</v>
      </c>
      <c r="B4" s="61"/>
      <c r="C4" s="61"/>
      <c r="D4" s="61"/>
      <c r="E4" s="61"/>
      <c r="F4" s="61"/>
      <c r="G4" s="61"/>
      <c r="H4" s="61"/>
      <c r="I4" s="61"/>
      <c r="J4" s="61"/>
      <c r="K4" s="7"/>
      <c r="L4" s="13"/>
      <c r="M4" s="7"/>
      <c r="N4" s="7"/>
    </row>
    <row r="5" spans="1:14" ht="7.5" customHeight="1">
      <c r="A5" s="8"/>
      <c r="B5" s="12"/>
      <c r="C5" s="12"/>
      <c r="D5" s="12"/>
      <c r="E5" s="12"/>
      <c r="F5" s="12"/>
      <c r="G5" s="12"/>
      <c r="H5" s="12"/>
      <c r="I5" s="12"/>
      <c r="J5" s="14"/>
      <c r="K5" s="7"/>
      <c r="L5" s="13"/>
      <c r="M5" s="7"/>
      <c r="N5" s="7"/>
    </row>
    <row r="6" spans="1:12" ht="9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1" t="s">
        <v>0</v>
      </c>
      <c r="L6" s="1" t="s">
        <v>0</v>
      </c>
    </row>
    <row r="7" spans="9:11" ht="16.5" customHeight="1">
      <c r="I7" s="42"/>
      <c r="K7" s="51" t="s">
        <v>49</v>
      </c>
    </row>
    <row r="8" spans="1:11" ht="57" customHeight="1">
      <c r="A8" s="62" t="s">
        <v>1</v>
      </c>
      <c r="B8" s="62"/>
      <c r="C8" s="62"/>
      <c r="D8" s="62"/>
      <c r="E8" s="15" t="s">
        <v>2</v>
      </c>
      <c r="F8" s="15" t="s">
        <v>3</v>
      </c>
      <c r="G8" s="16" t="s">
        <v>4</v>
      </c>
      <c r="H8" s="16" t="s">
        <v>5</v>
      </c>
      <c r="I8" s="16" t="s">
        <v>42</v>
      </c>
      <c r="J8" s="38" t="s">
        <v>43</v>
      </c>
      <c r="K8" s="40" t="s">
        <v>44</v>
      </c>
    </row>
    <row r="9" spans="1:11" ht="12.75" customHeight="1">
      <c r="A9" s="63">
        <v>1</v>
      </c>
      <c r="B9" s="63"/>
      <c r="C9" s="63"/>
      <c r="D9" s="63"/>
      <c r="E9" s="17">
        <v>2</v>
      </c>
      <c r="F9" s="17">
        <v>3</v>
      </c>
      <c r="G9" s="17">
        <v>4</v>
      </c>
      <c r="H9" s="17">
        <v>5</v>
      </c>
      <c r="I9" s="17" t="s">
        <v>6</v>
      </c>
      <c r="J9" s="39" t="s">
        <v>7</v>
      </c>
      <c r="K9" s="41">
        <v>8</v>
      </c>
    </row>
    <row r="10" spans="1:11" ht="36" customHeight="1">
      <c r="A10" s="58" t="s">
        <v>14</v>
      </c>
      <c r="B10" s="58"/>
      <c r="C10" s="58"/>
      <c r="D10" s="58"/>
      <c r="E10" s="20" t="s">
        <v>15</v>
      </c>
      <c r="F10" s="20" t="s">
        <v>16</v>
      </c>
      <c r="G10" s="20" t="s">
        <v>17</v>
      </c>
      <c r="H10" s="21" t="s">
        <v>18</v>
      </c>
      <c r="I10" s="21">
        <v>10081674</v>
      </c>
      <c r="J10" s="43">
        <v>10081674</v>
      </c>
      <c r="K10" s="47">
        <f>I10-J10</f>
        <v>0</v>
      </c>
    </row>
    <row r="11" spans="1:11" ht="36" customHeight="1">
      <c r="A11" s="58" t="s">
        <v>19</v>
      </c>
      <c r="B11" s="58"/>
      <c r="C11" s="58"/>
      <c r="D11" s="58"/>
      <c r="E11" s="22" t="s">
        <v>15</v>
      </c>
      <c r="F11" s="22" t="s">
        <v>16</v>
      </c>
      <c r="G11" s="22" t="s">
        <v>17</v>
      </c>
      <c r="H11" s="23" t="s">
        <v>20</v>
      </c>
      <c r="I11" s="23">
        <v>2988481</v>
      </c>
      <c r="J11" s="44">
        <v>2988480.61</v>
      </c>
      <c r="K11" s="47">
        <f aca="true" t="shared" si="0" ref="K11:K27">I11-J11</f>
        <v>0.39000000013038516</v>
      </c>
    </row>
    <row r="12" spans="1:12" ht="15" customHeight="1">
      <c r="A12" s="59" t="s">
        <v>8</v>
      </c>
      <c r="B12" s="59"/>
      <c r="C12" s="59"/>
      <c r="D12" s="59"/>
      <c r="E12" s="24" t="s">
        <v>15</v>
      </c>
      <c r="F12" s="24" t="s">
        <v>16</v>
      </c>
      <c r="G12" s="24" t="s">
        <v>17</v>
      </c>
      <c r="H12" s="25" t="s">
        <v>9</v>
      </c>
      <c r="I12" s="25">
        <f>I10+I11</f>
        <v>13070155</v>
      </c>
      <c r="J12" s="45">
        <f>SUBTOTAL(9,J10:J11)</f>
        <v>13070154.61</v>
      </c>
      <c r="K12" s="48">
        <f t="shared" si="0"/>
        <v>0.39000000059604645</v>
      </c>
      <c r="L12" s="26"/>
    </row>
    <row r="13" spans="1:11" ht="36" customHeight="1">
      <c r="A13" s="58" t="s">
        <v>21</v>
      </c>
      <c r="B13" s="58"/>
      <c r="C13" s="58"/>
      <c r="D13" s="58"/>
      <c r="E13" s="20" t="s">
        <v>15</v>
      </c>
      <c r="F13" s="20" t="s">
        <v>16</v>
      </c>
      <c r="G13" s="20" t="s">
        <v>22</v>
      </c>
      <c r="H13" s="21" t="s">
        <v>23</v>
      </c>
      <c r="I13" s="21">
        <v>444400</v>
      </c>
      <c r="J13" s="43">
        <v>442504.8</v>
      </c>
      <c r="K13" s="47">
        <f t="shared" si="0"/>
        <v>1895.2000000000116</v>
      </c>
    </row>
    <row r="14" spans="1:11" ht="36" customHeight="1">
      <c r="A14" s="58" t="s">
        <v>24</v>
      </c>
      <c r="B14" s="58"/>
      <c r="C14" s="58"/>
      <c r="D14" s="58"/>
      <c r="E14" s="20" t="s">
        <v>15</v>
      </c>
      <c r="F14" s="20" t="s">
        <v>16</v>
      </c>
      <c r="G14" s="20" t="s">
        <v>22</v>
      </c>
      <c r="H14" s="21" t="s">
        <v>25</v>
      </c>
      <c r="I14" s="21">
        <v>501300</v>
      </c>
      <c r="J14" s="43">
        <v>500876.92</v>
      </c>
      <c r="K14" s="47">
        <f t="shared" si="0"/>
        <v>423.0800000000163</v>
      </c>
    </row>
    <row r="15" spans="1:11" ht="36" customHeight="1">
      <c r="A15" s="58" t="s">
        <v>26</v>
      </c>
      <c r="B15" s="58"/>
      <c r="C15" s="58"/>
      <c r="D15" s="58"/>
      <c r="E15" s="20" t="s">
        <v>15</v>
      </c>
      <c r="F15" s="20" t="s">
        <v>16</v>
      </c>
      <c r="G15" s="20" t="s">
        <v>22</v>
      </c>
      <c r="H15" s="21" t="s">
        <v>27</v>
      </c>
      <c r="I15" s="49">
        <v>0</v>
      </c>
      <c r="J15" s="43">
        <v>0</v>
      </c>
      <c r="K15" s="47">
        <f t="shared" si="0"/>
        <v>0</v>
      </c>
    </row>
    <row r="16" spans="1:11" ht="36" customHeight="1">
      <c r="A16" s="58" t="s">
        <v>28</v>
      </c>
      <c r="B16" s="58"/>
      <c r="C16" s="58"/>
      <c r="D16" s="58"/>
      <c r="E16" s="20" t="s">
        <v>15</v>
      </c>
      <c r="F16" s="20" t="s">
        <v>16</v>
      </c>
      <c r="G16" s="20" t="s">
        <v>22</v>
      </c>
      <c r="H16" s="21" t="s">
        <v>29</v>
      </c>
      <c r="I16" s="49">
        <v>4129515.41</v>
      </c>
      <c r="J16" s="43">
        <v>4129515.41</v>
      </c>
      <c r="K16" s="47">
        <f t="shared" si="0"/>
        <v>0</v>
      </c>
    </row>
    <row r="17" spans="1:11" ht="36" customHeight="1">
      <c r="A17" s="58" t="s">
        <v>30</v>
      </c>
      <c r="B17" s="58"/>
      <c r="C17" s="58"/>
      <c r="D17" s="58"/>
      <c r="E17" s="20" t="s">
        <v>15</v>
      </c>
      <c r="F17" s="20" t="s">
        <v>16</v>
      </c>
      <c r="G17" s="20" t="s">
        <v>22</v>
      </c>
      <c r="H17" s="21" t="s">
        <v>31</v>
      </c>
      <c r="I17" s="49">
        <v>0</v>
      </c>
      <c r="J17" s="43">
        <v>0</v>
      </c>
      <c r="K17" s="47">
        <f t="shared" si="0"/>
        <v>0</v>
      </c>
    </row>
    <row r="18" spans="1:11" ht="36" customHeight="1">
      <c r="A18" s="58" t="s">
        <v>32</v>
      </c>
      <c r="B18" s="58"/>
      <c r="C18" s="58"/>
      <c r="D18" s="58"/>
      <c r="E18" s="20" t="s">
        <v>15</v>
      </c>
      <c r="F18" s="20" t="s">
        <v>16</v>
      </c>
      <c r="G18" s="20" t="s">
        <v>22</v>
      </c>
      <c r="H18" s="21" t="s">
        <v>33</v>
      </c>
      <c r="I18" s="21">
        <v>3017</v>
      </c>
      <c r="J18" s="43">
        <v>3017</v>
      </c>
      <c r="K18" s="47">
        <f t="shared" si="0"/>
        <v>0</v>
      </c>
    </row>
    <row r="19" spans="1:11" ht="36" customHeight="1">
      <c r="A19" s="58" t="s">
        <v>34</v>
      </c>
      <c r="B19" s="58"/>
      <c r="C19" s="58"/>
      <c r="D19" s="58"/>
      <c r="E19" s="20" t="s">
        <v>15</v>
      </c>
      <c r="F19" s="20" t="s">
        <v>16</v>
      </c>
      <c r="G19" s="20" t="s">
        <v>22</v>
      </c>
      <c r="H19" s="21" t="s">
        <v>35</v>
      </c>
      <c r="I19" s="21">
        <v>6300</v>
      </c>
      <c r="J19" s="43">
        <v>6264</v>
      </c>
      <c r="K19" s="47">
        <f t="shared" si="0"/>
        <v>36</v>
      </c>
    </row>
    <row r="20" spans="1:11" ht="36" customHeight="1">
      <c r="A20" s="58" t="s">
        <v>36</v>
      </c>
      <c r="B20" s="58"/>
      <c r="C20" s="58"/>
      <c r="D20" s="58"/>
      <c r="E20" s="22" t="s">
        <v>15</v>
      </c>
      <c r="F20" s="22" t="s">
        <v>16</v>
      </c>
      <c r="G20" s="22" t="s">
        <v>22</v>
      </c>
      <c r="H20" s="23" t="s">
        <v>37</v>
      </c>
      <c r="I20" s="55">
        <v>0</v>
      </c>
      <c r="J20" s="44">
        <v>0</v>
      </c>
      <c r="K20" s="47">
        <f t="shared" si="0"/>
        <v>0</v>
      </c>
    </row>
    <row r="21" spans="1:12" ht="15" customHeight="1">
      <c r="A21" s="59" t="s">
        <v>8</v>
      </c>
      <c r="B21" s="59"/>
      <c r="C21" s="59"/>
      <c r="D21" s="59"/>
      <c r="E21" s="24" t="s">
        <v>15</v>
      </c>
      <c r="F21" s="24" t="s">
        <v>16</v>
      </c>
      <c r="G21" s="24" t="s">
        <v>22</v>
      </c>
      <c r="H21" s="25" t="s">
        <v>9</v>
      </c>
      <c r="I21" s="50">
        <f>I13+I14+I15+I16+I17+I18+I19+I20</f>
        <v>5084532.41</v>
      </c>
      <c r="J21" s="45">
        <f>SUBTOTAL(9,J13:J20)</f>
        <v>5082178.13</v>
      </c>
      <c r="K21" s="48">
        <f>I21-J21</f>
        <v>2354.2800000002608</v>
      </c>
      <c r="L21" s="26"/>
    </row>
    <row r="22" spans="1:11" ht="36" customHeight="1">
      <c r="A22" s="58" t="s">
        <v>28</v>
      </c>
      <c r="B22" s="58"/>
      <c r="C22" s="58"/>
      <c r="D22" s="58"/>
      <c r="E22" s="22" t="s">
        <v>38</v>
      </c>
      <c r="F22" s="22" t="s">
        <v>39</v>
      </c>
      <c r="G22" s="22">
        <v>2330190019</v>
      </c>
      <c r="H22" s="23" t="s">
        <v>29</v>
      </c>
      <c r="I22" s="23">
        <v>93000</v>
      </c>
      <c r="J22" s="44">
        <v>92309</v>
      </c>
      <c r="K22" s="47">
        <f t="shared" si="0"/>
        <v>691</v>
      </c>
    </row>
    <row r="23" spans="1:12" ht="15" customHeight="1">
      <c r="A23" s="59" t="s">
        <v>8</v>
      </c>
      <c r="B23" s="59"/>
      <c r="C23" s="59"/>
      <c r="D23" s="59"/>
      <c r="E23" s="24" t="s">
        <v>38</v>
      </c>
      <c r="F23" s="24" t="s">
        <v>39</v>
      </c>
      <c r="G23" s="24">
        <v>2330190019</v>
      </c>
      <c r="H23" s="25" t="s">
        <v>9</v>
      </c>
      <c r="I23" s="25">
        <f>I22</f>
        <v>93000</v>
      </c>
      <c r="J23" s="45">
        <f>SUBTOTAL(9,J22:J22)</f>
        <v>92309</v>
      </c>
      <c r="K23" s="47">
        <f t="shared" si="0"/>
        <v>691</v>
      </c>
      <c r="L23" s="26"/>
    </row>
    <row r="24" spans="1:11" ht="36" customHeight="1">
      <c r="A24" s="58" t="s">
        <v>50</v>
      </c>
      <c r="B24" s="58"/>
      <c r="C24" s="58"/>
      <c r="D24" s="58"/>
      <c r="E24" s="22" t="s">
        <v>38</v>
      </c>
      <c r="F24" s="22" t="s">
        <v>39</v>
      </c>
      <c r="G24" s="22">
        <v>2330192040</v>
      </c>
      <c r="H24" s="23">
        <v>244</v>
      </c>
      <c r="I24" s="23">
        <v>0</v>
      </c>
      <c r="J24" s="44">
        <v>0</v>
      </c>
      <c r="K24" s="47">
        <f t="shared" si="0"/>
        <v>0</v>
      </c>
    </row>
    <row r="25" spans="1:12" ht="15" customHeight="1">
      <c r="A25" s="59" t="s">
        <v>8</v>
      </c>
      <c r="B25" s="59"/>
      <c r="C25" s="59"/>
      <c r="D25" s="59"/>
      <c r="E25" s="57" t="s">
        <v>38</v>
      </c>
      <c r="F25" s="57" t="s">
        <v>39</v>
      </c>
      <c r="G25" s="24">
        <v>2330192040</v>
      </c>
      <c r="H25" s="25" t="s">
        <v>9</v>
      </c>
      <c r="I25" s="25">
        <f>I24</f>
        <v>0</v>
      </c>
      <c r="J25" s="45">
        <v>0</v>
      </c>
      <c r="K25" s="48">
        <f t="shared" si="0"/>
        <v>0</v>
      </c>
      <c r="L25" s="26"/>
    </row>
    <row r="26" spans="1:11" ht="36" customHeight="1">
      <c r="A26" s="58" t="s">
        <v>40</v>
      </c>
      <c r="B26" s="58"/>
      <c r="C26" s="58"/>
      <c r="D26" s="58"/>
      <c r="E26" s="22" t="s">
        <v>15</v>
      </c>
      <c r="F26" s="56" t="s">
        <v>16</v>
      </c>
      <c r="G26" s="22" t="s">
        <v>41</v>
      </c>
      <c r="H26" s="23" t="s">
        <v>23</v>
      </c>
      <c r="I26" s="23">
        <v>0</v>
      </c>
      <c r="J26" s="44">
        <v>0</v>
      </c>
      <c r="K26" s="47">
        <f t="shared" si="0"/>
        <v>0</v>
      </c>
    </row>
    <row r="27" spans="1:12" ht="15" customHeight="1">
      <c r="A27" s="59" t="s">
        <v>8</v>
      </c>
      <c r="B27" s="59"/>
      <c r="C27" s="59"/>
      <c r="D27" s="59"/>
      <c r="E27" s="24" t="s">
        <v>15</v>
      </c>
      <c r="F27" s="24" t="s">
        <v>16</v>
      </c>
      <c r="G27" s="24" t="s">
        <v>41</v>
      </c>
      <c r="H27" s="25" t="s">
        <v>9</v>
      </c>
      <c r="I27" s="25">
        <v>0</v>
      </c>
      <c r="J27" s="45">
        <f>SUBTOTAL(9,J26:J26)</f>
        <v>0</v>
      </c>
      <c r="K27" s="47">
        <f t="shared" si="0"/>
        <v>0</v>
      </c>
      <c r="L27" s="26"/>
    </row>
    <row r="28" spans="1:12" ht="17.25" customHeight="1">
      <c r="A28" s="59" t="s">
        <v>10</v>
      </c>
      <c r="B28" s="59" t="s">
        <v>11</v>
      </c>
      <c r="C28" s="59" t="s">
        <v>11</v>
      </c>
      <c r="D28" s="59" t="s">
        <v>11</v>
      </c>
      <c r="E28" s="27" t="s">
        <v>12</v>
      </c>
      <c r="F28" s="27" t="s">
        <v>12</v>
      </c>
      <c r="G28" s="28" t="s">
        <v>13</v>
      </c>
      <c r="H28" s="27" t="s">
        <v>9</v>
      </c>
      <c r="I28" s="54">
        <f>I12+I21+I25+I22</f>
        <v>18247687.41</v>
      </c>
      <c r="J28" s="46">
        <f>J12+J21+J23+J25</f>
        <v>18244641.74</v>
      </c>
      <c r="K28" s="48">
        <f>I28-J28</f>
        <v>3045.670000001788</v>
      </c>
      <c r="L28" s="29"/>
    </row>
    <row r="29" spans="1:12" ht="15.75" customHeight="1">
      <c r="A29" s="6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/>
    </row>
    <row r="30" spans="1:12" ht="15" customHeight="1">
      <c r="A30"/>
      <c r="B30"/>
      <c r="C30"/>
      <c r="D30" s="51" t="s">
        <v>45</v>
      </c>
      <c r="E30" s="51"/>
      <c r="F30" s="51"/>
      <c r="G30" s="51" t="s">
        <v>48</v>
      </c>
      <c r="H30" s="51"/>
      <c r="I30"/>
      <c r="J30"/>
      <c r="K30"/>
      <c r="L30" s="26"/>
    </row>
    <row r="31" spans="1:12" ht="15" customHeight="1">
      <c r="A31" s="30"/>
      <c r="B31" s="7"/>
      <c r="C31" s="7"/>
      <c r="D31" s="52"/>
      <c r="E31" s="52"/>
      <c r="F31" s="32"/>
      <c r="G31" s="32"/>
      <c r="H31" s="51"/>
      <c r="I31"/>
      <c r="J31"/>
      <c r="K31"/>
      <c r="L31" s="26"/>
    </row>
    <row r="32" spans="1:12" ht="12.75" customHeight="1">
      <c r="A32" s="31"/>
      <c r="B32" s="31"/>
      <c r="C32" s="31"/>
      <c r="D32" s="32" t="s">
        <v>46</v>
      </c>
      <c r="E32" s="32"/>
      <c r="F32" s="53"/>
      <c r="G32" s="51" t="s">
        <v>47</v>
      </c>
      <c r="H32" s="51"/>
      <c r="I32"/>
      <c r="J32"/>
      <c r="K32"/>
      <c r="L32" s="26"/>
    </row>
    <row r="33" spans="1:12" ht="12.75" customHeight="1">
      <c r="A33" s="31"/>
      <c r="B33" s="37"/>
      <c r="C33" s="37"/>
      <c r="D33" s="32"/>
      <c r="E33" s="32"/>
      <c r="F33" s="53"/>
      <c r="G33" s="51"/>
      <c r="H33" s="51"/>
      <c r="I33"/>
      <c r="J33"/>
      <c r="K33"/>
      <c r="L33" s="26"/>
    </row>
    <row r="34" spans="1:12" ht="12.75" customHeight="1">
      <c r="A34" s="31"/>
      <c r="B34" s="31"/>
      <c r="C34" s="31"/>
      <c r="D34" s="31"/>
      <c r="E34" s="31"/>
      <c r="F34" s="19"/>
      <c r="G34"/>
      <c r="H34"/>
      <c r="I34"/>
      <c r="J34"/>
      <c r="K34"/>
      <c r="L34" s="26"/>
    </row>
    <row r="35" spans="1:12" ht="12.75" customHeight="1">
      <c r="A35" s="33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ht="12.75" customHeight="1">
      <c r="A36" s="33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1:12" ht="12.75" customHeight="1">
      <c r="A37" s="33"/>
      <c r="B37" s="26"/>
      <c r="C37" s="26"/>
      <c r="D37" s="26"/>
      <c r="E37" s="26"/>
      <c r="F37" s="34"/>
      <c r="G37" s="26"/>
      <c r="H37" s="26"/>
      <c r="I37" s="26"/>
      <c r="J37" s="26"/>
      <c r="K37" s="26"/>
      <c r="L37" s="26"/>
    </row>
    <row r="38" spans="1:12" ht="22.5" customHeight="1">
      <c r="A38" s="60"/>
      <c r="B38" s="60"/>
      <c r="C38" s="60"/>
      <c r="D38" s="60"/>
      <c r="E38" s="35"/>
      <c r="F38" s="35"/>
      <c r="G38" s="36"/>
      <c r="H38" s="35"/>
      <c r="I38" s="35"/>
      <c r="J38" s="33"/>
      <c r="K38" s="26"/>
      <c r="L38" s="2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73.5" customHeight="1"/>
    <row r="46" ht="22.5" customHeight="1"/>
    <row r="47" ht="15" customHeight="1"/>
    <row r="48" ht="36" customHeight="1"/>
    <row r="49" ht="39.75" customHeight="1"/>
    <row r="50" ht="27.75" customHeight="1"/>
    <row r="51" ht="121.5" customHeight="1"/>
    <row r="52" ht="39.75" customHeight="1"/>
    <row r="53" ht="27.75" customHeight="1"/>
    <row r="54" ht="21.75" customHeight="1"/>
    <row r="55" ht="30" customHeight="1"/>
    <row r="56" ht="15" customHeight="1"/>
    <row r="57" ht="26.25" customHeight="1"/>
    <row r="58" ht="15" customHeight="1"/>
    <row r="59" ht="15" customHeight="1"/>
    <row r="60" ht="15" customHeight="1"/>
    <row r="61" ht="39.75" customHeight="1"/>
    <row r="62" ht="43.5" customHeight="1"/>
    <row r="63" ht="27.75" customHeight="1"/>
    <row r="64" ht="28.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.7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8" customHeight="1"/>
    <row r="88" ht="18" customHeight="1"/>
    <row r="89" ht="15" customHeight="1"/>
    <row r="90" ht="15" customHeight="1"/>
    <row r="91" ht="15" customHeight="1"/>
    <row r="92" ht="15" customHeight="1"/>
    <row r="93" ht="22.5" customHeight="1"/>
    <row r="94" ht="15" customHeight="1"/>
    <row r="95" ht="22.5" customHeight="1"/>
    <row r="96" ht="15" customHeight="1"/>
    <row r="97" ht="15" customHeight="1"/>
    <row r="98" ht="18" customHeight="1"/>
  </sheetData>
  <sheetProtection selectLockedCells="1" selectUnlockedCells="1"/>
  <mergeCells count="23">
    <mergeCell ref="A8:D8"/>
    <mergeCell ref="A9:D9"/>
    <mergeCell ref="A10:D10"/>
    <mergeCell ref="A11:D11"/>
    <mergeCell ref="A12:D12"/>
    <mergeCell ref="A13:D13"/>
    <mergeCell ref="A25:D25"/>
    <mergeCell ref="A14:D14"/>
    <mergeCell ref="A15:D15"/>
    <mergeCell ref="A16:D16"/>
    <mergeCell ref="A17:D17"/>
    <mergeCell ref="A18:D18"/>
    <mergeCell ref="A19:D19"/>
    <mergeCell ref="A26:D26"/>
    <mergeCell ref="A20:D20"/>
    <mergeCell ref="A27:D27"/>
    <mergeCell ref="A28:D28"/>
    <mergeCell ref="A38:D38"/>
    <mergeCell ref="A4:J4"/>
    <mergeCell ref="A21:D21"/>
    <mergeCell ref="A22:D22"/>
    <mergeCell ref="A23:D23"/>
    <mergeCell ref="A24:D24"/>
  </mergeCells>
  <conditionalFormatting sqref="J10 J44:J72 J74:J78 J80:J86 J88:J92 J94:J100 J102:J114 J117:J123 J125:J227 J229:J295 J26 J24 J22 J13:J16 J18:J19 J29:J32">
    <cfRule type="cellIs" priority="1" dxfId="1" operator="lessThan" stopIfTrue="1">
      <formula>0</formula>
    </cfRule>
  </conditionalFormatting>
  <printOptions/>
  <pageMargins left="0.2361111111111111" right="0.19652777777777777" top="0.3541666666666667" bottom="0" header="0.5118055555555555" footer="0.5118055555555555"/>
  <pageSetup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Калиновская</cp:lastModifiedBy>
  <dcterms:modified xsi:type="dcterms:W3CDTF">2020-04-07T08:43:59Z</dcterms:modified>
  <cp:category/>
  <cp:version/>
  <cp:contentType/>
  <cp:contentStatus/>
</cp:coreProperties>
</file>